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6F2BB5E3-672A-4755-AFC5-377099913C3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17" i="1" l="1"/>
  <c r="X17" i="1"/>
  <c r="T17" i="1"/>
  <c r="P17" i="1"/>
  <c r="L17" i="1"/>
  <c r="H17" i="1"/>
  <c r="E17" i="1"/>
  <c r="AB16" i="1"/>
  <c r="T16" i="1"/>
  <c r="P16" i="1"/>
  <c r="L16" i="1"/>
  <c r="H16" i="1"/>
  <c r="E16" i="1"/>
  <c r="AB15" i="1"/>
  <c r="X15" i="1"/>
  <c r="P15" i="1"/>
  <c r="L15" i="1"/>
  <c r="H15" i="1"/>
  <c r="E15" i="1"/>
  <c r="AB14" i="1"/>
  <c r="X14" i="1"/>
  <c r="T14" i="1"/>
  <c r="P14" i="1"/>
  <c r="L14" i="1"/>
  <c r="H14" i="1"/>
  <c r="E14" i="1"/>
  <c r="AB13" i="1"/>
  <c r="X13" i="1"/>
  <c r="T13" i="1"/>
  <c r="P13" i="1"/>
  <c r="L13" i="1"/>
  <c r="H13" i="1"/>
  <c r="E13" i="1"/>
  <c r="AB12" i="1"/>
  <c r="P12" i="1"/>
  <c r="L12" i="1"/>
  <c r="H12" i="1"/>
  <c r="E12" i="1"/>
  <c r="AB11" i="1"/>
  <c r="X11" i="1"/>
  <c r="T11" i="1"/>
  <c r="P11" i="1"/>
  <c r="L11" i="1"/>
  <c r="H11" i="1"/>
  <c r="E11" i="1"/>
  <c r="AF10" i="1"/>
  <c r="AB10" i="1"/>
  <c r="X10" i="1"/>
  <c r="T10" i="1"/>
  <c r="P10" i="1"/>
  <c r="L10" i="1"/>
  <c r="H10" i="1"/>
  <c r="E10" i="1"/>
  <c r="AB9" i="1"/>
  <c r="X9" i="1"/>
  <c r="T9" i="1"/>
  <c r="P9" i="1"/>
  <c r="L9" i="1"/>
  <c r="H9" i="1"/>
  <c r="E9" i="1"/>
  <c r="AB8" i="1"/>
  <c r="X8" i="1"/>
  <c r="T8" i="1"/>
  <c r="P8" i="1"/>
  <c r="L8" i="1"/>
  <c r="H8" i="1"/>
  <c r="E8" i="1"/>
  <c r="AB7" i="1"/>
  <c r="P7" i="1"/>
  <c r="L7" i="1"/>
  <c r="H7" i="1"/>
  <c r="E7" i="1"/>
  <c r="AB6" i="1"/>
  <c r="X6" i="1"/>
  <c r="T6" i="1"/>
  <c r="P6" i="1"/>
  <c r="L6" i="1"/>
  <c r="H6" i="1"/>
  <c r="E6" i="1"/>
  <c r="AB5" i="1"/>
  <c r="X5" i="1"/>
  <c r="T5" i="1"/>
  <c r="P5" i="1"/>
  <c r="L5" i="1"/>
  <c r="H5" i="1"/>
  <c r="E5" i="1"/>
  <c r="AB4" i="1"/>
  <c r="X4" i="1"/>
  <c r="T4" i="1"/>
  <c r="P4" i="1"/>
  <c r="L4" i="1"/>
  <c r="H4" i="1"/>
  <c r="E4" i="1"/>
  <c r="AB3" i="1"/>
  <c r="T3" i="1"/>
  <c r="P3" i="1"/>
  <c r="H3" i="1"/>
  <c r="E3" i="1"/>
</calcChain>
</file>

<file path=xl/sharedStrings.xml><?xml version="1.0" encoding="utf-8"?>
<sst xmlns="http://schemas.openxmlformats.org/spreadsheetml/2006/main" count="275" uniqueCount="173">
  <si>
    <t>2020年“创客中国”中小企业创新创业大赛参赛信息汇总</t>
  </si>
  <si>
    <t>序号</t>
  </si>
  <si>
    <t>组队形式</t>
  </si>
  <si>
    <t>参赛项目名称</t>
  </si>
  <si>
    <t>第一作者姓名</t>
  </si>
  <si>
    <t>第一作者联系方式</t>
  </si>
  <si>
    <t>第一作者所在院系</t>
  </si>
  <si>
    <t>第一作者学号</t>
  </si>
  <si>
    <t>第二作者姓名</t>
  </si>
  <si>
    <t>第二作者所在院系</t>
  </si>
  <si>
    <t>第二作者学号</t>
  </si>
  <si>
    <t>第三作者姓名</t>
  </si>
  <si>
    <t>第三作者所在院系</t>
  </si>
  <si>
    <t>第三作者学号</t>
  </si>
  <si>
    <t>第四作者姓名</t>
  </si>
  <si>
    <t>第四作者所在院系</t>
  </si>
  <si>
    <t>第四作者学号</t>
  </si>
  <si>
    <t>第五作者姓名</t>
  </si>
  <si>
    <t>第五作者所在院系</t>
  </si>
  <si>
    <t>第五作者学号</t>
  </si>
  <si>
    <t>第一指导教师姓名</t>
  </si>
  <si>
    <t>第一指导教师所在院系</t>
  </si>
  <si>
    <t>第一指导教师工号</t>
  </si>
  <si>
    <t>第二指导教师姓名</t>
  </si>
  <si>
    <t>第二指导教师所在院系</t>
  </si>
  <si>
    <t>第二指导教师工号</t>
  </si>
  <si>
    <t>企业组</t>
  </si>
  <si>
    <t>FsatCAE开源工业软件研发集成平台</t>
  </si>
  <si>
    <t>尹弘栗</t>
  </si>
  <si>
    <t>船舶工程学院</t>
  </si>
  <si>
    <t>李彬溪</t>
  </si>
  <si>
    <t>/</t>
  </si>
  <si>
    <t>于文轩</t>
  </si>
  <si>
    <t>计算机科学与技术学院</t>
  </si>
  <si>
    <t>郝江旭</t>
  </si>
  <si>
    <t>张瑞琪</t>
  </si>
  <si>
    <t>唐滨</t>
  </si>
  <si>
    <t>0120150054</t>
  </si>
  <si>
    <t>创客组</t>
  </si>
  <si>
    <t>商用棒球运动娱乐平台</t>
  </si>
  <si>
    <t>王灏元</t>
  </si>
  <si>
    <t>机电工程学院</t>
  </si>
  <si>
    <t>张庆迎</t>
  </si>
  <si>
    <t>数学科学学院</t>
  </si>
  <si>
    <t>陈乔</t>
  </si>
  <si>
    <t>王雪纯</t>
  </si>
  <si>
    <t>经济管理学院</t>
  </si>
  <si>
    <t>张键</t>
  </si>
  <si>
    <t>王茜</t>
  </si>
  <si>
    <t>Able——基于增强现实技术的青少年人工智能编程机器人平台</t>
  </si>
  <si>
    <t>赵春恩</t>
  </si>
  <si>
    <t>S315070090</t>
  </si>
  <si>
    <t>尹成鹏</t>
  </si>
  <si>
    <t>马文鹏</t>
  </si>
  <si>
    <t>李金波</t>
  </si>
  <si>
    <t>汪璇</t>
  </si>
  <si>
    <t>朱小亮</t>
  </si>
  <si>
    <t>创业教育学院</t>
  </si>
  <si>
    <t>李雪健</t>
  </si>
  <si>
    <t>自动化学院</t>
  </si>
  <si>
    <t>04201800**</t>
  </si>
  <si>
    <t>0420180050</t>
  </si>
  <si>
    <t>RBN-DBDS差分接收机</t>
  </si>
  <si>
    <t>杨福鑫</t>
  </si>
  <si>
    <t>0420190195</t>
  </si>
  <si>
    <t>聂简</t>
  </si>
  <si>
    <t>于靖仪</t>
  </si>
  <si>
    <t>朱星铭</t>
  </si>
  <si>
    <t>动力能源工程学院</t>
  </si>
  <si>
    <t>龙泓</t>
  </si>
  <si>
    <t>程建华</t>
  </si>
  <si>
    <t>0420030021</t>
  </si>
  <si>
    <t>答摩知识共享平台</t>
  </si>
  <si>
    <t>马艺菲</t>
  </si>
  <si>
    <t>刘月聪</t>
  </si>
  <si>
    <t>航空与建筑工程学院</t>
  </si>
  <si>
    <t>李雲峰</t>
  </si>
  <si>
    <t>李冰</t>
  </si>
  <si>
    <t>0920030022</t>
  </si>
  <si>
    <t>一体化吸附有机污染物和金属离子的净水材料</t>
  </si>
  <si>
    <t>王锦洋</t>
  </si>
  <si>
    <t>动力与能源工程学院</t>
  </si>
  <si>
    <t>蒋金婷</t>
  </si>
  <si>
    <t>材料科学与化学工程学院</t>
  </si>
  <si>
    <t>S318100013</t>
  </si>
  <si>
    <t>周越</t>
  </si>
  <si>
    <t>S319100136</t>
  </si>
  <si>
    <t>赵春林</t>
  </si>
  <si>
    <t>材料化学与化学工程学院</t>
  </si>
  <si>
    <t>S319107070</t>
  </si>
  <si>
    <t>刘文宇</t>
  </si>
  <si>
    <t>S319100087</t>
  </si>
  <si>
    <t>赵方波</t>
  </si>
  <si>
    <t>深海自容式水听器-国产自主深海智能化探测装备领航者</t>
  </si>
  <si>
    <t>靳涛</t>
  </si>
  <si>
    <t>水声工程学院</t>
  </si>
  <si>
    <t>张泽锐</t>
  </si>
  <si>
    <t>董贺</t>
  </si>
  <si>
    <t>曹爽</t>
  </si>
  <si>
    <t>核科学与技术学院</t>
  </si>
  <si>
    <t>于腾</t>
  </si>
  <si>
    <t>雷亚辉</t>
  </si>
  <si>
    <t>0520050180</t>
  </si>
  <si>
    <t>新型LNG储罐材料项目</t>
  </si>
  <si>
    <t>由夕子</t>
  </si>
  <si>
    <t>于婷</t>
  </si>
  <si>
    <t>欧阳涛</t>
  </si>
  <si>
    <t>史汝瑜</t>
  </si>
  <si>
    <t>孙利昕</t>
  </si>
  <si>
    <t>赵忠伟</t>
  </si>
  <si>
    <t>0920050043</t>
  </si>
  <si>
    <t>基于区块链技术的食品安全溯源系统</t>
  </si>
  <si>
    <t>崔肖龙</t>
  </si>
  <si>
    <t>杨振郡</t>
  </si>
  <si>
    <t>软件工程学院</t>
  </si>
  <si>
    <t>高伟</t>
  </si>
  <si>
    <t>0619870023</t>
  </si>
  <si>
    <t>舰载无人艇（器）载运收放装置</t>
  </si>
  <si>
    <t>航天与建筑工程学院</t>
  </si>
  <si>
    <t>李佳麒</t>
  </si>
  <si>
    <t>林志军</t>
  </si>
  <si>
    <t>李陈峰</t>
  </si>
  <si>
    <t>0120090062</t>
  </si>
  <si>
    <t>声罗盘—开辟水下定位导航新领域</t>
  </si>
  <si>
    <t>沈钲</t>
  </si>
  <si>
    <t>付宇轩</t>
  </si>
  <si>
    <t>尤悦</t>
  </si>
  <si>
    <t>全鹏</t>
  </si>
  <si>
    <t>张文琪</t>
  </si>
  <si>
    <t>齐滨</t>
  </si>
  <si>
    <t>0620120027</t>
  </si>
  <si>
    <t>高精度黑匣子搜寻引导声纳</t>
  </si>
  <si>
    <t>上官佩熙</t>
  </si>
  <si>
    <t xml:space="preserve">17745188287
</t>
  </si>
  <si>
    <t xml:space="preserve">全鹏
</t>
  </si>
  <si>
    <t xml:space="preserve">水声工程学院
</t>
  </si>
  <si>
    <t>谭富升</t>
  </si>
  <si>
    <t>齐昊东</t>
  </si>
  <si>
    <t>张进</t>
  </si>
  <si>
    <t>20170994**</t>
  </si>
  <si>
    <t>王金鑫</t>
  </si>
  <si>
    <t>B415030004</t>
  </si>
  <si>
    <t>王忠巍</t>
  </si>
  <si>
    <t>0320100055</t>
  </si>
  <si>
    <t>被动式空气源CO2气肥发生器</t>
  </si>
  <si>
    <t>白婷</t>
  </si>
  <si>
    <t>马克思主义学院</t>
  </si>
  <si>
    <t>刘俊延</t>
  </si>
  <si>
    <t>张毅知</t>
  </si>
  <si>
    <t>葛坤</t>
  </si>
  <si>
    <t>0320170222</t>
  </si>
  <si>
    <t>非接触式智慧乘梯交互系统</t>
  </si>
  <si>
    <t>戴梓健</t>
  </si>
  <si>
    <t>董鸿肖</t>
  </si>
  <si>
    <t>机电学院</t>
  </si>
  <si>
    <t>李昊伟</t>
  </si>
  <si>
    <t>攀学梁</t>
  </si>
  <si>
    <t>岳雨璇</t>
  </si>
  <si>
    <t>软件学院</t>
  </si>
  <si>
    <t>陈永耀</t>
  </si>
  <si>
    <t>0520180037</t>
  </si>
  <si>
    <t>水声工程学院</t>
    <phoneticPr fontId="7" type="noConversion"/>
  </si>
  <si>
    <r>
      <rPr>
        <sz val="9"/>
        <color rgb="FF000000"/>
        <rFont val="微软雅黑"/>
        <charset val="134"/>
      </rPr>
      <t>CO2</t>
    </r>
    <r>
      <rPr>
        <sz val="9"/>
        <color rgb="FF000000"/>
        <rFont val="微软雅黑"/>
        <family val="2"/>
        <charset val="134"/>
      </rPr>
      <t>灭火系统一体化控制装置</t>
    </r>
  </si>
  <si>
    <t>复合改性超疏水吸油海绵-全国亲油疏水材料领跑者</t>
  </si>
  <si>
    <t>王虔</t>
  </si>
  <si>
    <t>王俊锋</t>
  </si>
  <si>
    <t>丁屹东</t>
  </si>
  <si>
    <t xml:space="preserve">冯静 </t>
  </si>
  <si>
    <t>156****5839</t>
    <phoneticPr fontId="7" type="noConversion"/>
  </si>
  <si>
    <t>20170511**</t>
    <phoneticPr fontId="7" type="noConversion"/>
  </si>
  <si>
    <t>20161002**</t>
    <phoneticPr fontId="7" type="noConversion"/>
  </si>
  <si>
    <t>20171001**</t>
    <phoneticPr fontId="7" type="noConversion"/>
  </si>
  <si>
    <t>10200500**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</si>
</sst>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Calibri"/>
      <charset val="134"/>
    </font>
    <font>
      <sz val="11"/>
      <color rgb="FF000000"/>
      <name val="Calibri"/>
      <family val="2"/>
    </font>
    <font>
      <sz val="11"/>
      <name val="Calibri"/>
      <family val="2"/>
    </font>
    <font>
      <sz val="9"/>
      <color rgb="FF000000"/>
      <name val="微软雅黑"/>
      <charset val="134"/>
    </font>
    <font>
      <sz val="9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9"/>
      <name val="微软雅黑"/>
      <charset val="134"/>
    </font>
    <font>
      <sz val="9"/>
      <name val="Calibri"/>
      <family val="2"/>
    </font>
    <font>
      <sz val="9"/>
      <color rgb="FF000000"/>
      <name val="微软雅黑"/>
      <family val="2"/>
      <charset val="134"/>
    </font>
    <font>
      <sz val="7"/>
      <color rgb="FF000000"/>
      <name val="Microsoft JhengHei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1"/>
  <sheetViews>
    <sheetView tabSelected="1" topLeftCell="A10" zoomScale="81" zoomScaleNormal="81" workbookViewId="0">
      <selection activeCell="AB18" sqref="AB18"/>
    </sheetView>
  </sheetViews>
  <sheetFormatPr defaultColWidth="9" defaultRowHeight="14.5"/>
  <cols>
    <col min="1" max="1" width="5.7265625" customWidth="1"/>
    <col min="2" max="2" width="20" customWidth="1"/>
    <col min="3" max="3" width="37.1796875" customWidth="1"/>
    <col min="4" max="4" width="16" customWidth="1"/>
    <col min="5" max="5" width="15.453125" customWidth="1"/>
    <col min="6" max="6" width="25.36328125" hidden="1" customWidth="1"/>
    <col min="7" max="7" width="17.7265625" customWidth="1"/>
    <col min="8" max="8" width="12.453125" customWidth="1"/>
    <col min="9" max="9" width="16.7265625" hidden="1" customWidth="1"/>
    <col min="10" max="10" width="15.7265625" customWidth="1"/>
    <col min="11" max="11" width="17.7265625" customWidth="1"/>
    <col min="12" max="12" width="11.7265625" customWidth="1"/>
    <col min="13" max="13" width="16.26953125" hidden="1" customWidth="1"/>
    <col min="14" max="14" width="15.7265625" customWidth="1"/>
    <col min="15" max="15" width="17.7265625" customWidth="1"/>
    <col min="16" max="16" width="13.26953125" customWidth="1"/>
    <col min="17" max="17" width="18.453125" hidden="1" customWidth="1"/>
    <col min="18" max="18" width="15.7265625" customWidth="1"/>
    <col min="19" max="19" width="17.7265625" customWidth="1"/>
    <col min="20" max="20" width="16.81640625" customWidth="1"/>
    <col min="21" max="21" width="14.81640625" hidden="1" customWidth="1"/>
    <col min="22" max="22" width="15.7265625" customWidth="1"/>
    <col min="23" max="23" width="17.7265625" customWidth="1"/>
    <col min="24" max="24" width="14.90625" hidden="1" customWidth="1"/>
    <col min="25" max="26" width="15.7265625" customWidth="1"/>
    <col min="27" max="27" width="17.7265625" customWidth="1"/>
    <col min="28" max="28" width="18.08984375" customWidth="1"/>
    <col min="29" max="29" width="12.54296875" customWidth="1"/>
    <col min="30" max="30" width="15.7265625" customWidth="1"/>
    <col min="31" max="31" width="17.7265625" customWidth="1"/>
    <col min="32" max="32" width="14.81640625" customWidth="1"/>
    <col min="33" max="33" width="13.90625" hidden="1" customWidth="1"/>
  </cols>
  <sheetData>
    <row r="1" spans="1:37" s="1" customFormat="1" ht="4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</row>
    <row r="2" spans="1:37" s="2" customFormat="1" ht="30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5</v>
      </c>
      <c r="G2" s="7" t="s">
        <v>6</v>
      </c>
      <c r="H2" s="7" t="s">
        <v>7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10</v>
      </c>
      <c r="N2" s="7" t="s">
        <v>11</v>
      </c>
      <c r="O2" s="7" t="s">
        <v>12</v>
      </c>
      <c r="P2" s="7" t="s">
        <v>13</v>
      </c>
      <c r="Q2" s="7" t="s">
        <v>13</v>
      </c>
      <c r="R2" s="7" t="s">
        <v>14</v>
      </c>
      <c r="S2" s="7" t="s">
        <v>15</v>
      </c>
      <c r="T2" s="7" t="s">
        <v>16</v>
      </c>
      <c r="U2" s="7" t="s">
        <v>16</v>
      </c>
      <c r="V2" s="7" t="s">
        <v>17</v>
      </c>
      <c r="W2" s="7" t="s">
        <v>18</v>
      </c>
      <c r="X2" s="7" t="s">
        <v>19</v>
      </c>
      <c r="Y2" s="7" t="s">
        <v>19</v>
      </c>
      <c r="Z2" s="7" t="s">
        <v>20</v>
      </c>
      <c r="AA2" s="7" t="s">
        <v>21</v>
      </c>
      <c r="AB2" s="7" t="s">
        <v>22</v>
      </c>
      <c r="AC2" s="7" t="s">
        <v>22</v>
      </c>
      <c r="AD2" s="7" t="s">
        <v>23</v>
      </c>
      <c r="AE2" s="7" t="s">
        <v>24</v>
      </c>
      <c r="AF2" s="7" t="s">
        <v>25</v>
      </c>
      <c r="AG2" s="7" t="s">
        <v>25</v>
      </c>
    </row>
    <row r="3" spans="1:37" s="3" customFormat="1" ht="30" customHeight="1">
      <c r="A3" s="8">
        <v>1</v>
      </c>
      <c r="B3" s="8" t="s">
        <v>26</v>
      </c>
      <c r="C3" s="8" t="s">
        <v>27</v>
      </c>
      <c r="D3" s="8" t="s">
        <v>28</v>
      </c>
      <c r="E3" s="8" t="str">
        <f>REPLACE(F3+F:F,4,4,"****")</f>
        <v>376****0684</v>
      </c>
      <c r="F3" s="8">
        <v>18845110342</v>
      </c>
      <c r="G3" s="8" t="s">
        <v>29</v>
      </c>
      <c r="H3" s="8" t="str">
        <f>REPLACE(I3,9,2,"**")</f>
        <v>20170119**</v>
      </c>
      <c r="I3" s="8">
        <v>2017011924</v>
      </c>
      <c r="J3" s="8" t="s">
        <v>30</v>
      </c>
      <c r="K3" s="8"/>
      <c r="L3" s="8"/>
      <c r="M3" s="8" t="s">
        <v>31</v>
      </c>
      <c r="N3" s="8" t="s">
        <v>32</v>
      </c>
      <c r="O3" s="8" t="s">
        <v>33</v>
      </c>
      <c r="P3" s="8" t="str">
        <f>REPLACE(Q3,9,2,"**")</f>
        <v>20170616**</v>
      </c>
      <c r="Q3" s="8">
        <v>2017061627</v>
      </c>
      <c r="R3" s="8" t="s">
        <v>34</v>
      </c>
      <c r="S3" s="8" t="s">
        <v>29</v>
      </c>
      <c r="T3" s="8" t="str">
        <f>REPLACE(U3,9,2,"**")</f>
        <v>20180414**</v>
      </c>
      <c r="U3" s="8">
        <v>2018041403</v>
      </c>
      <c r="V3" s="8" t="s">
        <v>35</v>
      </c>
      <c r="W3" s="8"/>
      <c r="X3" s="8"/>
      <c r="Y3" s="8"/>
      <c r="Z3" s="8" t="s">
        <v>36</v>
      </c>
      <c r="AA3" s="8" t="s">
        <v>29</v>
      </c>
      <c r="AB3" s="8" t="str">
        <f>REPLACE(AC3,9,2,"**")</f>
        <v>01201500**</v>
      </c>
      <c r="AC3" s="20" t="s">
        <v>37</v>
      </c>
      <c r="AD3" s="13"/>
      <c r="AE3" s="13"/>
      <c r="AF3" s="13"/>
      <c r="AG3" s="13"/>
    </row>
    <row r="4" spans="1:37" s="3" customFormat="1" ht="30" customHeight="1">
      <c r="A4" s="8">
        <v>2</v>
      </c>
      <c r="B4" s="8" t="s">
        <v>38</v>
      </c>
      <c r="C4" s="8" t="s">
        <v>39</v>
      </c>
      <c r="D4" s="8" t="s">
        <v>40</v>
      </c>
      <c r="E4" s="8" t="str">
        <f t="shared" ref="E4:E14" si="0">REPLACE(F4,4,4,"****")</f>
        <v>187****7280</v>
      </c>
      <c r="F4" s="8">
        <v>18704607280</v>
      </c>
      <c r="G4" s="8" t="s">
        <v>41</v>
      </c>
      <c r="H4" s="8" t="str">
        <f t="shared" ref="H4:H13" si="1">REPLACE(I4,9,2,"**")</f>
        <v>20170702**</v>
      </c>
      <c r="I4" s="8">
        <v>2017070211</v>
      </c>
      <c r="J4" s="8" t="s">
        <v>42</v>
      </c>
      <c r="K4" s="8" t="s">
        <v>43</v>
      </c>
      <c r="L4" s="8" t="str">
        <f>REPLACE(M4,9,2,"**")</f>
        <v>20171123**</v>
      </c>
      <c r="M4" s="8">
        <v>2017112327</v>
      </c>
      <c r="N4" s="8" t="s">
        <v>44</v>
      </c>
      <c r="O4" s="8" t="s">
        <v>41</v>
      </c>
      <c r="P4" s="8" t="str">
        <f t="shared" ref="P4:P13" si="2">REPLACE(Q4,9,2,"**")</f>
        <v>20170707**</v>
      </c>
      <c r="Q4" s="8">
        <v>2017070701</v>
      </c>
      <c r="R4" s="8" t="s">
        <v>45</v>
      </c>
      <c r="S4" s="8" t="s">
        <v>46</v>
      </c>
      <c r="T4" s="8" t="str">
        <f t="shared" ref="T4:T14" si="3">REPLACE(U4,9,2,"**")</f>
        <v>20170994**</v>
      </c>
      <c r="U4" s="8">
        <v>2017099425</v>
      </c>
      <c r="V4" s="8" t="s">
        <v>47</v>
      </c>
      <c r="W4" s="8" t="s">
        <v>41</v>
      </c>
      <c r="X4" s="8" t="str">
        <f>REPLACE(Y4,9,2,"**")</f>
        <v>20170712**</v>
      </c>
      <c r="Y4" s="8">
        <v>2017071221</v>
      </c>
      <c r="Z4" s="8" t="s">
        <v>48</v>
      </c>
      <c r="AA4" s="8" t="s">
        <v>41</v>
      </c>
      <c r="AB4" s="8" t="str">
        <f t="shared" ref="AB4:AB14" si="4">REPLACE(AC4,9,2,"**")</f>
        <v>30201000**</v>
      </c>
      <c r="AC4" s="8">
        <v>3020100042</v>
      </c>
      <c r="AD4" s="13"/>
      <c r="AE4" s="13"/>
      <c r="AF4" s="13"/>
      <c r="AG4" s="13"/>
    </row>
    <row r="5" spans="1:37" s="3" customFormat="1" ht="30" customHeight="1">
      <c r="A5" s="8">
        <v>3</v>
      </c>
      <c r="B5" s="8" t="s">
        <v>26</v>
      </c>
      <c r="C5" s="8" t="s">
        <v>49</v>
      </c>
      <c r="D5" s="8" t="s">
        <v>50</v>
      </c>
      <c r="E5" s="8" t="str">
        <f t="shared" si="0"/>
        <v>156****3992</v>
      </c>
      <c r="F5" s="8">
        <v>15645133992</v>
      </c>
      <c r="G5" s="8" t="s">
        <v>41</v>
      </c>
      <c r="H5" s="8" t="str">
        <f t="shared" si="1"/>
        <v>S3150700**</v>
      </c>
      <c r="I5" s="9" t="s">
        <v>51</v>
      </c>
      <c r="J5" s="8" t="s">
        <v>52</v>
      </c>
      <c r="K5" s="8" t="s">
        <v>41</v>
      </c>
      <c r="L5" s="8" t="str">
        <f t="shared" ref="L5:L13" si="5">REPLACE(M5,9,2,"**")</f>
        <v>20170718**</v>
      </c>
      <c r="M5" s="8">
        <v>2017071822</v>
      </c>
      <c r="N5" s="8" t="s">
        <v>53</v>
      </c>
      <c r="O5" s="8" t="s">
        <v>41</v>
      </c>
      <c r="P5" s="8" t="str">
        <f t="shared" si="2"/>
        <v>20170718**</v>
      </c>
      <c r="Q5" s="8">
        <v>2017071812</v>
      </c>
      <c r="R5" s="8" t="s">
        <v>54</v>
      </c>
      <c r="S5" s="8" t="s">
        <v>41</v>
      </c>
      <c r="T5" s="8" t="str">
        <f t="shared" si="3"/>
        <v>20170718**</v>
      </c>
      <c r="U5" s="8">
        <v>2017071809</v>
      </c>
      <c r="V5" s="8" t="s">
        <v>55</v>
      </c>
      <c r="W5" s="8" t="s">
        <v>46</v>
      </c>
      <c r="X5" s="8" t="str">
        <f t="shared" ref="X5:X13" si="6">REPLACE(Y5,9,2,"**")</f>
        <v>20180993**</v>
      </c>
      <c r="Y5" s="8">
        <v>2018099324</v>
      </c>
      <c r="Z5" s="8" t="s">
        <v>56</v>
      </c>
      <c r="AA5" s="8" t="s">
        <v>57</v>
      </c>
      <c r="AB5" s="8" t="str">
        <f t="shared" si="4"/>
        <v>30201200**</v>
      </c>
      <c r="AC5" s="8">
        <v>3020120009</v>
      </c>
      <c r="AD5" s="13" t="s">
        <v>58</v>
      </c>
      <c r="AE5" s="13" t="s">
        <v>59</v>
      </c>
      <c r="AF5" s="21" t="s">
        <v>60</v>
      </c>
      <c r="AG5" s="22" t="s">
        <v>61</v>
      </c>
    </row>
    <row r="6" spans="1:37" s="3" customFormat="1" ht="30" customHeight="1">
      <c r="A6" s="8">
        <v>4</v>
      </c>
      <c r="B6" s="9" t="s">
        <v>38</v>
      </c>
      <c r="C6" s="8" t="s">
        <v>62</v>
      </c>
      <c r="D6" s="8" t="s">
        <v>63</v>
      </c>
      <c r="E6" s="8" t="str">
        <f t="shared" si="0"/>
        <v>186****7237</v>
      </c>
      <c r="F6" s="8">
        <v>18686827237</v>
      </c>
      <c r="G6" s="8" t="s">
        <v>59</v>
      </c>
      <c r="H6" s="8" t="str">
        <f t="shared" si="1"/>
        <v>04201901**</v>
      </c>
      <c r="I6" s="20" t="s">
        <v>64</v>
      </c>
      <c r="J6" s="8" t="s">
        <v>65</v>
      </c>
      <c r="K6" s="8" t="s">
        <v>59</v>
      </c>
      <c r="L6" s="8" t="str">
        <f t="shared" si="5"/>
        <v>20170409**</v>
      </c>
      <c r="M6" s="8">
        <v>2017040916</v>
      </c>
      <c r="N6" s="8" t="s">
        <v>66</v>
      </c>
      <c r="O6" s="8" t="s">
        <v>59</v>
      </c>
      <c r="P6" s="8" t="str">
        <f t="shared" si="2"/>
        <v>20190302**</v>
      </c>
      <c r="Q6" s="8">
        <v>2019030235</v>
      </c>
      <c r="R6" s="8" t="s">
        <v>67</v>
      </c>
      <c r="S6" s="8" t="s">
        <v>68</v>
      </c>
      <c r="T6" s="8" t="str">
        <f t="shared" si="3"/>
        <v>20170313**</v>
      </c>
      <c r="U6" s="8">
        <v>2017031329</v>
      </c>
      <c r="V6" s="8" t="s">
        <v>69</v>
      </c>
      <c r="W6" s="8" t="s">
        <v>59</v>
      </c>
      <c r="X6" s="8" t="str">
        <f t="shared" si="6"/>
        <v>20170414**</v>
      </c>
      <c r="Y6" s="8">
        <v>2017041413</v>
      </c>
      <c r="Z6" s="8" t="s">
        <v>70</v>
      </c>
      <c r="AA6" s="8" t="s">
        <v>59</v>
      </c>
      <c r="AB6" s="8" t="str">
        <f t="shared" si="4"/>
        <v>04200300**</v>
      </c>
      <c r="AC6" s="20" t="s">
        <v>71</v>
      </c>
      <c r="AD6" s="13"/>
      <c r="AE6" s="13"/>
      <c r="AF6" s="13"/>
      <c r="AG6" s="13"/>
    </row>
    <row r="7" spans="1:37" s="4" customFormat="1" ht="30" customHeight="1">
      <c r="A7" s="10">
        <v>5</v>
      </c>
      <c r="B7" s="11" t="s">
        <v>38</v>
      </c>
      <c r="C7" s="11" t="s">
        <v>72</v>
      </c>
      <c r="D7" s="11" t="s">
        <v>73</v>
      </c>
      <c r="E7" s="8" t="str">
        <f t="shared" si="0"/>
        <v>177****8067</v>
      </c>
      <c r="F7" s="8">
        <v>17745648067</v>
      </c>
      <c r="G7" s="11" t="s">
        <v>46</v>
      </c>
      <c r="H7" s="8" t="str">
        <f t="shared" si="1"/>
        <v>20170901**</v>
      </c>
      <c r="I7" s="8">
        <v>2017090105</v>
      </c>
      <c r="J7" s="11" t="s">
        <v>74</v>
      </c>
      <c r="K7" s="11" t="s">
        <v>75</v>
      </c>
      <c r="L7" s="8" t="str">
        <f t="shared" si="5"/>
        <v>20170281**</v>
      </c>
      <c r="M7" s="8">
        <v>2017028113</v>
      </c>
      <c r="N7" s="11" t="s">
        <v>76</v>
      </c>
      <c r="O7" s="11" t="s">
        <v>29</v>
      </c>
      <c r="P7" s="8" t="str">
        <f t="shared" si="2"/>
        <v>20170116**</v>
      </c>
      <c r="Q7" s="8">
        <v>2017011608</v>
      </c>
      <c r="R7" s="11"/>
      <c r="S7" s="11"/>
      <c r="T7" s="8"/>
      <c r="U7" s="11"/>
      <c r="V7" s="11"/>
      <c r="W7" s="11"/>
      <c r="X7" s="8"/>
      <c r="Y7" s="11"/>
      <c r="Z7" s="11" t="s">
        <v>77</v>
      </c>
      <c r="AA7" s="11" t="s">
        <v>46</v>
      </c>
      <c r="AB7" s="8" t="str">
        <f t="shared" si="4"/>
        <v>09200300**</v>
      </c>
      <c r="AC7" s="20" t="s">
        <v>78</v>
      </c>
      <c r="AD7" s="11"/>
      <c r="AE7" s="11"/>
      <c r="AF7" s="15"/>
      <c r="AG7" s="5"/>
    </row>
    <row r="8" spans="1:37" ht="30" customHeight="1">
      <c r="A8" s="8">
        <v>6</v>
      </c>
      <c r="B8" s="12" t="s">
        <v>38</v>
      </c>
      <c r="C8" s="12" t="s">
        <v>79</v>
      </c>
      <c r="D8" s="12" t="s">
        <v>80</v>
      </c>
      <c r="E8" s="8" t="str">
        <f t="shared" si="0"/>
        <v>188****0396</v>
      </c>
      <c r="F8" s="12">
        <v>18846130396</v>
      </c>
      <c r="G8" s="12" t="s">
        <v>81</v>
      </c>
      <c r="H8" s="8" t="str">
        <f t="shared" si="1"/>
        <v>20181052**</v>
      </c>
      <c r="I8" s="12">
        <v>2018105219</v>
      </c>
      <c r="J8" s="12" t="s">
        <v>82</v>
      </c>
      <c r="K8" s="12" t="s">
        <v>83</v>
      </c>
      <c r="L8" s="8" t="str">
        <f t="shared" si="5"/>
        <v>S3181000**</v>
      </c>
      <c r="M8" s="12" t="s">
        <v>84</v>
      </c>
      <c r="N8" s="12" t="s">
        <v>85</v>
      </c>
      <c r="O8" s="12" t="s">
        <v>83</v>
      </c>
      <c r="P8" s="8" t="str">
        <f t="shared" si="2"/>
        <v>S3191001**</v>
      </c>
      <c r="Q8" s="12" t="s">
        <v>86</v>
      </c>
      <c r="R8" s="12" t="s">
        <v>87</v>
      </c>
      <c r="S8" s="12" t="s">
        <v>88</v>
      </c>
      <c r="T8" s="8" t="str">
        <f t="shared" si="3"/>
        <v>S3191070**</v>
      </c>
      <c r="U8" s="12" t="s">
        <v>89</v>
      </c>
      <c r="V8" s="12" t="s">
        <v>90</v>
      </c>
      <c r="W8" s="12" t="s">
        <v>83</v>
      </c>
      <c r="X8" s="8" t="str">
        <f t="shared" si="6"/>
        <v>S3191000**</v>
      </c>
      <c r="Y8" s="12" t="s">
        <v>91</v>
      </c>
      <c r="Z8" s="12" t="s">
        <v>92</v>
      </c>
      <c r="AA8" s="12" t="s">
        <v>88</v>
      </c>
      <c r="AB8" s="8" t="str">
        <f t="shared" si="4"/>
        <v>10200600**</v>
      </c>
      <c r="AC8" s="12">
        <v>1020060016</v>
      </c>
      <c r="AD8" s="12"/>
      <c r="AE8" s="12"/>
      <c r="AF8" s="12"/>
      <c r="AG8" s="12"/>
    </row>
    <row r="9" spans="1:37" ht="30" customHeight="1">
      <c r="A9" s="8">
        <v>7</v>
      </c>
      <c r="B9" s="5" t="s">
        <v>38</v>
      </c>
      <c r="C9" s="5" t="s">
        <v>93</v>
      </c>
      <c r="D9" s="5" t="s">
        <v>94</v>
      </c>
      <c r="E9" s="8" t="str">
        <f t="shared" si="0"/>
        <v>189****0420</v>
      </c>
      <c r="F9" s="5">
        <v>18945040420</v>
      </c>
      <c r="G9" s="5" t="s">
        <v>95</v>
      </c>
      <c r="H9" s="8" t="str">
        <f t="shared" si="1"/>
        <v>20170513**</v>
      </c>
      <c r="I9" s="5">
        <v>2017051308</v>
      </c>
      <c r="J9" s="5" t="s">
        <v>96</v>
      </c>
      <c r="K9" s="5" t="s">
        <v>95</v>
      </c>
      <c r="L9" s="8" t="str">
        <f t="shared" si="5"/>
        <v>20170513**</v>
      </c>
      <c r="M9" s="5">
        <v>2017051332</v>
      </c>
      <c r="N9" s="5" t="s">
        <v>97</v>
      </c>
      <c r="O9" s="5" t="s">
        <v>33</v>
      </c>
      <c r="P9" s="8" t="str">
        <f t="shared" si="2"/>
        <v>20170615**</v>
      </c>
      <c r="Q9" s="5">
        <v>2017061504</v>
      </c>
      <c r="R9" s="5" t="s">
        <v>98</v>
      </c>
      <c r="S9" s="5" t="s">
        <v>99</v>
      </c>
      <c r="T9" s="8" t="str">
        <f t="shared" si="3"/>
        <v>20171521**</v>
      </c>
      <c r="U9" s="5">
        <v>2017152101</v>
      </c>
      <c r="V9" s="5" t="s">
        <v>100</v>
      </c>
      <c r="W9" s="5" t="s">
        <v>95</v>
      </c>
      <c r="X9" s="8" t="str">
        <f t="shared" si="6"/>
        <v>20180511**</v>
      </c>
      <c r="Y9" s="5">
        <v>2018051133</v>
      </c>
      <c r="Z9" s="5" t="s">
        <v>101</v>
      </c>
      <c r="AA9" s="5" t="s">
        <v>95</v>
      </c>
      <c r="AB9" s="8" t="str">
        <f t="shared" si="4"/>
        <v>05200501**</v>
      </c>
      <c r="AC9" s="23" t="s">
        <v>102</v>
      </c>
      <c r="AD9" s="5"/>
      <c r="AE9" s="5"/>
      <c r="AF9" s="5"/>
      <c r="AG9" s="5"/>
    </row>
    <row r="10" spans="1:37" ht="30" customHeight="1">
      <c r="A10" s="8">
        <v>8</v>
      </c>
      <c r="B10" s="5" t="s">
        <v>38</v>
      </c>
      <c r="C10" s="5" t="s">
        <v>103</v>
      </c>
      <c r="D10" s="5" t="s">
        <v>104</v>
      </c>
      <c r="E10" s="8" t="str">
        <f t="shared" si="0"/>
        <v>188****0464</v>
      </c>
      <c r="F10" s="5">
        <v>18845110464</v>
      </c>
      <c r="G10" s="5" t="s">
        <v>46</v>
      </c>
      <c r="H10" s="8" t="str">
        <f t="shared" si="1"/>
        <v>20170932**</v>
      </c>
      <c r="I10" s="5">
        <v>2017093228</v>
      </c>
      <c r="J10" s="5" t="s">
        <v>105</v>
      </c>
      <c r="K10" s="5" t="s">
        <v>46</v>
      </c>
      <c r="L10" s="8" t="str">
        <f t="shared" si="5"/>
        <v>20170993**</v>
      </c>
      <c r="M10" s="5">
        <v>2017099326</v>
      </c>
      <c r="N10" s="5" t="s">
        <v>80</v>
      </c>
      <c r="O10" s="5" t="s">
        <v>81</v>
      </c>
      <c r="P10" s="8" t="str">
        <f t="shared" si="2"/>
        <v>20181052**</v>
      </c>
      <c r="Q10" s="5">
        <v>2018105219</v>
      </c>
      <c r="R10" s="5" t="s">
        <v>106</v>
      </c>
      <c r="S10" s="5" t="s">
        <v>83</v>
      </c>
      <c r="T10" s="8" t="str">
        <f t="shared" si="3"/>
        <v>20171055**</v>
      </c>
      <c r="U10" s="5">
        <v>2017105512</v>
      </c>
      <c r="V10" s="5" t="s">
        <v>107</v>
      </c>
      <c r="W10" s="5" t="s">
        <v>83</v>
      </c>
      <c r="X10" s="8" t="str">
        <f t="shared" si="6"/>
        <v>20181052**</v>
      </c>
      <c r="Y10" s="5">
        <v>2018105214</v>
      </c>
      <c r="Z10" s="5" t="s">
        <v>108</v>
      </c>
      <c r="AA10" s="5" t="s">
        <v>83</v>
      </c>
      <c r="AB10" s="8" t="str">
        <f t="shared" si="4"/>
        <v>10201702**</v>
      </c>
      <c r="AC10" s="5">
        <v>1020170257</v>
      </c>
      <c r="AD10" s="5" t="s">
        <v>109</v>
      </c>
      <c r="AE10" s="5" t="s">
        <v>46</v>
      </c>
      <c r="AF10" s="5" t="str">
        <f>REPLACE(AG10,9,2,"**")</f>
        <v>09200500**</v>
      </c>
      <c r="AG10" s="23" t="s">
        <v>110</v>
      </c>
    </row>
    <row r="11" spans="1:37" ht="30" customHeight="1">
      <c r="A11" s="8">
        <v>9</v>
      </c>
      <c r="B11" s="5" t="s">
        <v>26</v>
      </c>
      <c r="C11" s="5" t="s">
        <v>111</v>
      </c>
      <c r="D11" s="5" t="s">
        <v>97</v>
      </c>
      <c r="E11" s="8" t="str">
        <f t="shared" si="0"/>
        <v>156****2376</v>
      </c>
      <c r="F11" s="5">
        <v>15604502376</v>
      </c>
      <c r="G11" s="5" t="s">
        <v>33</v>
      </c>
      <c r="H11" s="8" t="str">
        <f t="shared" si="1"/>
        <v>20170615**</v>
      </c>
      <c r="I11" s="5">
        <v>2017061504</v>
      </c>
      <c r="J11" s="5" t="s">
        <v>112</v>
      </c>
      <c r="K11" s="5" t="s">
        <v>43</v>
      </c>
      <c r="L11" s="8" t="str">
        <f t="shared" si="5"/>
        <v>20181122**</v>
      </c>
      <c r="M11" s="5">
        <v>2018112202</v>
      </c>
      <c r="N11" s="5" t="s">
        <v>94</v>
      </c>
      <c r="O11" s="5" t="s">
        <v>95</v>
      </c>
      <c r="P11" s="8" t="str">
        <f t="shared" si="2"/>
        <v>20170513**</v>
      </c>
      <c r="Q11" s="5">
        <v>2017051308</v>
      </c>
      <c r="R11" s="5" t="s">
        <v>96</v>
      </c>
      <c r="S11" s="5" t="s">
        <v>95</v>
      </c>
      <c r="T11" s="8" t="str">
        <f t="shared" si="3"/>
        <v>20170513**</v>
      </c>
      <c r="U11" s="5">
        <v>2017051332</v>
      </c>
      <c r="V11" s="5" t="s">
        <v>113</v>
      </c>
      <c r="W11" s="5" t="s">
        <v>114</v>
      </c>
      <c r="X11" s="8" t="str">
        <f t="shared" si="6"/>
        <v>20162016**</v>
      </c>
      <c r="Y11" s="5">
        <v>2016201622</v>
      </c>
      <c r="Z11" s="5" t="s">
        <v>115</v>
      </c>
      <c r="AA11" s="5" t="s">
        <v>33</v>
      </c>
      <c r="AB11" s="8" t="str">
        <f t="shared" si="4"/>
        <v>06198700**</v>
      </c>
      <c r="AC11" s="23" t="s">
        <v>116</v>
      </c>
      <c r="AD11" s="5"/>
      <c r="AE11" s="5"/>
      <c r="AF11" s="5"/>
      <c r="AG11" s="5"/>
    </row>
    <row r="12" spans="1:37" ht="30" customHeight="1">
      <c r="A12" s="10">
        <v>10</v>
      </c>
      <c r="B12" s="5" t="s">
        <v>38</v>
      </c>
      <c r="C12" s="5" t="s">
        <v>117</v>
      </c>
      <c r="D12" s="5" t="s">
        <v>74</v>
      </c>
      <c r="E12" s="8" t="str">
        <f t="shared" si="0"/>
        <v>177****1720</v>
      </c>
      <c r="F12" s="5">
        <v>17745161720</v>
      </c>
      <c r="G12" s="5" t="s">
        <v>118</v>
      </c>
      <c r="H12" s="8" t="str">
        <f t="shared" si="1"/>
        <v>20170281**</v>
      </c>
      <c r="I12" s="5">
        <v>2017028113</v>
      </c>
      <c r="J12" s="5" t="s">
        <v>119</v>
      </c>
      <c r="K12" s="5" t="s">
        <v>29</v>
      </c>
      <c r="L12" s="8" t="str">
        <f t="shared" si="5"/>
        <v>20170115**</v>
      </c>
      <c r="M12" s="5">
        <v>2017011508</v>
      </c>
      <c r="N12" s="5" t="s">
        <v>120</v>
      </c>
      <c r="O12" s="5" t="s">
        <v>59</v>
      </c>
      <c r="P12" s="8" t="str">
        <f t="shared" si="2"/>
        <v>20170413**</v>
      </c>
      <c r="Q12" s="5">
        <v>2017041315</v>
      </c>
      <c r="R12" s="5"/>
      <c r="S12" s="5"/>
      <c r="T12" s="8"/>
      <c r="U12" s="5"/>
      <c r="V12" s="5"/>
      <c r="W12" s="5"/>
      <c r="X12" s="8"/>
      <c r="Y12" s="5"/>
      <c r="Z12" s="5" t="s">
        <v>121</v>
      </c>
      <c r="AA12" s="5" t="s">
        <v>29</v>
      </c>
      <c r="AB12" s="8" t="str">
        <f t="shared" si="4"/>
        <v>01200900**</v>
      </c>
      <c r="AC12" s="23" t="s">
        <v>122</v>
      </c>
      <c r="AD12" s="5"/>
      <c r="AE12" s="5"/>
      <c r="AF12" s="5"/>
      <c r="AG12" s="5"/>
    </row>
    <row r="13" spans="1:37" s="3" customFormat="1" ht="30" customHeight="1">
      <c r="A13" s="13">
        <v>11</v>
      </c>
      <c r="B13" s="5" t="s">
        <v>38</v>
      </c>
      <c r="C13" s="5" t="s">
        <v>123</v>
      </c>
      <c r="D13" s="5" t="s">
        <v>124</v>
      </c>
      <c r="E13" s="8" t="str">
        <f t="shared" si="0"/>
        <v>188****4424</v>
      </c>
      <c r="F13" s="6">
        <v>18845104424</v>
      </c>
      <c r="G13" s="5" t="s">
        <v>95</v>
      </c>
      <c r="H13" s="8" t="str">
        <f t="shared" si="1"/>
        <v>20180533**</v>
      </c>
      <c r="I13" s="6">
        <v>2018053316</v>
      </c>
      <c r="J13" s="5" t="s">
        <v>125</v>
      </c>
      <c r="K13" s="5" t="s">
        <v>95</v>
      </c>
      <c r="L13" s="8" t="str">
        <f t="shared" si="5"/>
        <v>20180533**</v>
      </c>
      <c r="M13" s="6">
        <v>2018053302</v>
      </c>
      <c r="N13" s="5" t="s">
        <v>126</v>
      </c>
      <c r="O13" s="5" t="s">
        <v>95</v>
      </c>
      <c r="P13" s="8" t="str">
        <f t="shared" si="2"/>
        <v>20180534**</v>
      </c>
      <c r="Q13" s="6">
        <v>2018053422</v>
      </c>
      <c r="R13" s="5" t="s">
        <v>127</v>
      </c>
      <c r="S13" s="5" t="s">
        <v>95</v>
      </c>
      <c r="T13" s="8" t="str">
        <f t="shared" si="3"/>
        <v>20170532**</v>
      </c>
      <c r="U13" s="6">
        <v>2017053214</v>
      </c>
      <c r="V13" s="5" t="s">
        <v>128</v>
      </c>
      <c r="W13" s="5" t="s">
        <v>95</v>
      </c>
      <c r="X13" s="8" t="str">
        <f t="shared" si="6"/>
        <v>20170511**</v>
      </c>
      <c r="Y13" s="6">
        <v>2017051133</v>
      </c>
      <c r="Z13" s="5" t="s">
        <v>129</v>
      </c>
      <c r="AA13" s="5" t="s">
        <v>95</v>
      </c>
      <c r="AB13" s="8" t="str">
        <f t="shared" si="4"/>
        <v>06201200**</v>
      </c>
      <c r="AC13" s="23" t="s">
        <v>130</v>
      </c>
      <c r="AD13" s="13"/>
      <c r="AE13" s="13"/>
      <c r="AF13" s="13"/>
      <c r="AG13" s="5"/>
    </row>
    <row r="14" spans="1:37" s="5" customFormat="1" ht="30" customHeight="1">
      <c r="A14" s="5">
        <v>12</v>
      </c>
      <c r="B14" s="6" t="s">
        <v>38</v>
      </c>
      <c r="C14" s="6" t="s">
        <v>131</v>
      </c>
      <c r="D14" s="5" t="s">
        <v>132</v>
      </c>
      <c r="E14" s="14" t="str">
        <f t="shared" si="0"/>
        <v xml:space="preserve">177****8287
</v>
      </c>
      <c r="F14" s="5" t="s">
        <v>133</v>
      </c>
      <c r="G14" s="25" t="s">
        <v>161</v>
      </c>
      <c r="H14" s="8" t="str">
        <f>REPLACE(I14,9,2,"**")</f>
        <v>20170511**</v>
      </c>
      <c r="I14" s="5">
        <v>2017051120</v>
      </c>
      <c r="J14" s="5" t="s">
        <v>128</v>
      </c>
      <c r="K14" s="5" t="s">
        <v>95</v>
      </c>
      <c r="L14" s="8" t="str">
        <f>REPLACE(M14,9,2,"**")</f>
        <v>20170511**</v>
      </c>
      <c r="M14" s="5">
        <v>2017051133</v>
      </c>
      <c r="N14" s="5" t="s">
        <v>134</v>
      </c>
      <c r="O14" s="5" t="s">
        <v>95</v>
      </c>
      <c r="P14" s="8" t="str">
        <f>REPLACE(Q14,9,2,"**")</f>
        <v>20170532**</v>
      </c>
      <c r="Q14" s="5">
        <v>2017053214</v>
      </c>
      <c r="R14" s="5" t="s">
        <v>126</v>
      </c>
      <c r="S14" s="5" t="s">
        <v>95</v>
      </c>
      <c r="T14" s="8" t="str">
        <f t="shared" si="3"/>
        <v>20180534**</v>
      </c>
      <c r="U14" s="5">
        <v>2018053422</v>
      </c>
      <c r="V14" s="5" t="s">
        <v>125</v>
      </c>
      <c r="W14" s="5" t="s">
        <v>135</v>
      </c>
      <c r="X14" s="8" t="str">
        <f>REPLACE(Y14,9,2,"**")</f>
        <v>20180533**</v>
      </c>
      <c r="Y14" s="5">
        <v>2018053302</v>
      </c>
      <c r="Z14" s="5" t="s">
        <v>129</v>
      </c>
      <c r="AA14" s="5" t="s">
        <v>95</v>
      </c>
      <c r="AB14" s="8" t="str">
        <f t="shared" si="4"/>
        <v>06201200**</v>
      </c>
      <c r="AC14" s="23" t="s">
        <v>130</v>
      </c>
      <c r="AG14" s="6"/>
      <c r="AH14" s="16"/>
      <c r="AI14" s="16"/>
      <c r="AJ14" s="16"/>
      <c r="AK14" s="17"/>
    </row>
    <row r="15" spans="1:37" s="6" customFormat="1" ht="30" customHeight="1">
      <c r="A15" s="6">
        <v>13</v>
      </c>
      <c r="B15" s="6" t="s">
        <v>38</v>
      </c>
      <c r="C15" s="25" t="s">
        <v>162</v>
      </c>
      <c r="D15" s="6" t="s">
        <v>136</v>
      </c>
      <c r="E15" s="14" t="str">
        <f>REPLACE(F15,4,4,"****")</f>
        <v>199****9078</v>
      </c>
      <c r="F15" s="6">
        <v>19917629078</v>
      </c>
      <c r="G15" s="25" t="s">
        <v>81</v>
      </c>
      <c r="H15" s="8" t="str">
        <f>REPLACE(I15,9,2,"**")</f>
        <v>20170315**</v>
      </c>
      <c r="I15" s="6">
        <v>2017031531</v>
      </c>
      <c r="J15" s="6" t="s">
        <v>137</v>
      </c>
      <c r="K15" s="6" t="s">
        <v>29</v>
      </c>
      <c r="L15" s="8" t="str">
        <f>REPLACE(M15,9,2,"**")</f>
        <v>20170122**</v>
      </c>
      <c r="M15" s="6">
        <v>2017012218</v>
      </c>
      <c r="N15" s="6" t="s">
        <v>138</v>
      </c>
      <c r="O15" s="6" t="s">
        <v>81</v>
      </c>
      <c r="P15" s="8" t="str">
        <f>REPLACE(Q15,9,2,"**")</f>
        <v>20170316**</v>
      </c>
      <c r="Q15" s="6">
        <v>2017031627</v>
      </c>
      <c r="R15" s="6" t="s">
        <v>45</v>
      </c>
      <c r="S15" s="6" t="s">
        <v>46</v>
      </c>
      <c r="T15" s="6" t="s">
        <v>139</v>
      </c>
      <c r="U15" s="6">
        <v>2017099425</v>
      </c>
      <c r="V15" s="6" t="s">
        <v>140</v>
      </c>
      <c r="W15" s="6" t="s">
        <v>81</v>
      </c>
      <c r="X15" s="8" t="str">
        <f>REPLACE(Y15,9,2,"**")</f>
        <v>B4150300**</v>
      </c>
      <c r="Y15" s="6" t="s">
        <v>141</v>
      </c>
      <c r="Z15" s="6" t="s">
        <v>142</v>
      </c>
      <c r="AA15" s="6" t="s">
        <v>81</v>
      </c>
      <c r="AB15" s="8" t="str">
        <f>REPLACE(AC15,9,2,"**")</f>
        <v>03201000**</v>
      </c>
      <c r="AC15" s="24" t="s">
        <v>143</v>
      </c>
      <c r="AH15" s="18"/>
      <c r="AI15" s="18"/>
      <c r="AJ15" s="18"/>
      <c r="AK15" s="19"/>
    </row>
    <row r="16" spans="1:37" ht="30" customHeight="1">
      <c r="A16" s="8">
        <v>14</v>
      </c>
      <c r="B16" s="5" t="s">
        <v>38</v>
      </c>
      <c r="C16" s="5" t="s">
        <v>144</v>
      </c>
      <c r="D16" s="5" t="s">
        <v>145</v>
      </c>
      <c r="E16" s="14" t="str">
        <f>REPLACE(F16,4,4,"****")</f>
        <v>199****9690</v>
      </c>
      <c r="F16" s="5">
        <v>19995439690</v>
      </c>
      <c r="G16" s="5" t="s">
        <v>146</v>
      </c>
      <c r="H16" s="8" t="str">
        <f>REPLACE(I16,9,2,"**")</f>
        <v>20172211**</v>
      </c>
      <c r="I16" s="5">
        <v>2017221101</v>
      </c>
      <c r="J16" s="5" t="s">
        <v>136</v>
      </c>
      <c r="K16" s="5" t="s">
        <v>81</v>
      </c>
      <c r="L16" s="8" t="str">
        <f>REPLACE(M16,9,2,"**")</f>
        <v>20170315**</v>
      </c>
      <c r="M16" s="5">
        <v>2017031531</v>
      </c>
      <c r="N16" s="5" t="s">
        <v>147</v>
      </c>
      <c r="O16" s="5" t="s">
        <v>81</v>
      </c>
      <c r="P16" s="8" t="str">
        <f>REPLACE(Q16,9,2,"**")</f>
        <v>20170316**</v>
      </c>
      <c r="Q16" s="5">
        <v>2017031613</v>
      </c>
      <c r="R16" s="5" t="s">
        <v>148</v>
      </c>
      <c r="S16" s="5" t="s">
        <v>81</v>
      </c>
      <c r="T16" s="6" t="str">
        <f>REPLACE(U16,9,2,"**")</f>
        <v>20160316**</v>
      </c>
      <c r="U16" s="5">
        <v>2016031628</v>
      </c>
      <c r="V16" s="5"/>
      <c r="W16" s="5"/>
      <c r="X16" s="8"/>
      <c r="Y16" s="5"/>
      <c r="Z16" s="5" t="s">
        <v>149</v>
      </c>
      <c r="AA16" s="5" t="s">
        <v>81</v>
      </c>
      <c r="AB16" s="8" t="str">
        <f>REPLACE(AC16,9,2,"**")</f>
        <v>03201702**</v>
      </c>
      <c r="AC16" s="23" t="s">
        <v>150</v>
      </c>
      <c r="AD16" s="5"/>
      <c r="AE16" s="5"/>
      <c r="AF16" s="5"/>
      <c r="AG16" s="5"/>
    </row>
    <row r="17" spans="1:33" ht="30" customHeight="1">
      <c r="A17" s="10">
        <v>15</v>
      </c>
      <c r="B17" s="5" t="s">
        <v>38</v>
      </c>
      <c r="C17" s="5" t="s">
        <v>151</v>
      </c>
      <c r="D17" s="5" t="s">
        <v>152</v>
      </c>
      <c r="E17" s="14" t="str">
        <f>REPLACE(F17,4,4,"****")</f>
        <v>152****8153</v>
      </c>
      <c r="F17" s="5">
        <v>15244668153</v>
      </c>
      <c r="G17" s="5" t="s">
        <v>59</v>
      </c>
      <c r="H17" s="8" t="str">
        <f>REPLACE(I17,9,2,"**")</f>
        <v>20180406**</v>
      </c>
      <c r="I17" s="5">
        <v>2018040602</v>
      </c>
      <c r="J17" s="5" t="s">
        <v>153</v>
      </c>
      <c r="K17" s="5" t="s">
        <v>154</v>
      </c>
      <c r="L17" s="8" t="str">
        <f>REPLACE(M17,9,2,"**")</f>
        <v>20180714**</v>
      </c>
      <c r="M17" s="5">
        <v>2018071406</v>
      </c>
      <c r="N17" s="5" t="s">
        <v>155</v>
      </c>
      <c r="O17" s="5" t="s">
        <v>59</v>
      </c>
      <c r="P17" s="8" t="str">
        <f>REPLACE(Q17,9,2,"**")</f>
        <v>20180410**</v>
      </c>
      <c r="Q17" s="5">
        <v>2018041008</v>
      </c>
      <c r="R17" s="5" t="s">
        <v>156</v>
      </c>
      <c r="S17" s="5" t="s">
        <v>154</v>
      </c>
      <c r="T17" s="6" t="str">
        <f>REPLACE(U17,9,2,"**")</f>
        <v>20180714**</v>
      </c>
      <c r="U17" s="5">
        <v>2018071407</v>
      </c>
      <c r="V17" s="5" t="s">
        <v>157</v>
      </c>
      <c r="W17" s="5" t="s">
        <v>158</v>
      </c>
      <c r="X17" s="8" t="str">
        <f>REPLACE(Y17,9,2,"**")</f>
        <v>20182016**</v>
      </c>
      <c r="Y17" s="5">
        <v>2018201610</v>
      </c>
      <c r="Z17" s="5" t="s">
        <v>159</v>
      </c>
      <c r="AA17" s="5" t="s">
        <v>95</v>
      </c>
      <c r="AB17" s="8" t="str">
        <f>REPLACE(AC17,9,2,"**")</f>
        <v>05201800**</v>
      </c>
      <c r="AC17" s="23" t="s">
        <v>160</v>
      </c>
      <c r="AD17" s="5"/>
      <c r="AE17" s="5"/>
      <c r="AF17" s="5"/>
      <c r="AG17" s="5"/>
    </row>
    <row r="18" spans="1:33" ht="30" customHeight="1">
      <c r="A18" s="8">
        <v>16</v>
      </c>
      <c r="B18" s="5" t="s">
        <v>38</v>
      </c>
      <c r="C18" s="5" t="s">
        <v>163</v>
      </c>
      <c r="D18" s="5" t="s">
        <v>164</v>
      </c>
      <c r="E18" s="25" t="s">
        <v>168</v>
      </c>
      <c r="F18" s="5">
        <v>15663765839</v>
      </c>
      <c r="G18" s="5" t="s">
        <v>95</v>
      </c>
      <c r="H18" s="25" t="s">
        <v>169</v>
      </c>
      <c r="I18" s="5">
        <v>2017051124</v>
      </c>
      <c r="J18" s="5" t="s">
        <v>165</v>
      </c>
      <c r="K18" s="5" t="s">
        <v>83</v>
      </c>
      <c r="L18" s="25" t="s">
        <v>171</v>
      </c>
      <c r="M18" s="25">
        <v>2017100115</v>
      </c>
      <c r="N18" s="5" t="s">
        <v>166</v>
      </c>
      <c r="O18" s="5" t="s">
        <v>83</v>
      </c>
      <c r="P18" s="25" t="s">
        <v>170</v>
      </c>
      <c r="Q18" s="5">
        <v>2016100201</v>
      </c>
      <c r="R18" s="5"/>
      <c r="S18" s="5"/>
      <c r="T18" s="5"/>
      <c r="U18" s="5"/>
      <c r="V18" s="5"/>
      <c r="W18" s="5"/>
      <c r="X18" s="5"/>
      <c r="Y18" s="5"/>
      <c r="Z18" s="25" t="s">
        <v>167</v>
      </c>
      <c r="AA18" s="5" t="s">
        <v>83</v>
      </c>
      <c r="AB18" s="25" t="s">
        <v>172</v>
      </c>
      <c r="AC18" s="5">
        <v>1020050033</v>
      </c>
      <c r="AD18" s="5"/>
      <c r="AE18" s="5"/>
      <c r="AF18" s="5"/>
      <c r="AG18" s="5"/>
    </row>
    <row r="19" spans="1:33" ht="30" customHeight="1">
      <c r="A19" s="8">
        <v>17</v>
      </c>
      <c r="B19" s="5"/>
      <c r="C19" s="5"/>
      <c r="D19" s="5"/>
      <c r="E19" s="6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8"/>
      <c r="AC19" s="5"/>
      <c r="AD19" s="5"/>
      <c r="AE19" s="5"/>
      <c r="AF19" s="5"/>
      <c r="AG19" s="5"/>
    </row>
    <row r="20" spans="1:33" ht="30" customHeight="1">
      <c r="A20" s="8">
        <v>18</v>
      </c>
      <c r="B20" s="5"/>
      <c r="C20" s="5"/>
      <c r="D20" s="5"/>
      <c r="E20" s="6"/>
      <c r="F20" s="5"/>
      <c r="G20" s="5"/>
      <c r="H20" s="5"/>
      <c r="I20" s="5"/>
      <c r="J20" s="5"/>
      <c r="K20" s="2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1:33" ht="30" customHeight="1">
      <c r="A21" s="8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</row>
  </sheetData>
  <sheetProtection formatCells="0" formatColumns="0" formatRows="0" insertColumns="0" insertRows="0" insertHyperlinks="0" deleteColumns="0" deleteRows="0" sort="0" autoFilter="0" pivotTables="0"/>
  <mergeCells count="1">
    <mergeCell ref="A1:AG1"/>
  </mergeCells>
  <phoneticPr fontId="7" type="noConversion"/>
  <pageMargins left="0.4" right="0.4" top="0" bottom="0" header="0.3" footer="0.3"/>
  <pageSetup paperSize="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2019年“创客中国”智能融合应用中小企业创新创业大赛参赛信息汇总</dc:creator>
  <dc:description>由麦客CRM提供技术支持 ©2012-2019
http://www.mikecrm.com</dc:description>
  <cp:lastModifiedBy>lenovo</cp:lastModifiedBy>
  <dcterms:created xsi:type="dcterms:W3CDTF">2019-11-03T10:43:00Z</dcterms:created>
  <dcterms:modified xsi:type="dcterms:W3CDTF">2020-07-08T14:36:26Z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